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5" i="1" l="1"/>
  <c r="C5" i="1"/>
  <c r="G5" i="1" s="1"/>
  <c r="H5" i="1" l="1"/>
  <c r="R5" i="1" s="1"/>
  <c r="J5" i="1"/>
  <c r="I5" i="1"/>
  <c r="D5" i="1"/>
  <c r="E5" i="1"/>
  <c r="F5" i="1"/>
</calcChain>
</file>

<file path=xl/sharedStrings.xml><?xml version="1.0" encoding="utf-8"?>
<sst xmlns="http://schemas.openxmlformats.org/spreadsheetml/2006/main" count="15" uniqueCount="15">
  <si>
    <t>Сводная информация для портала   открытые бюджеты</t>
  </si>
  <si>
    <t>в месяц  МБ+РБ</t>
  </si>
  <si>
    <t>з/пл  за год</t>
  </si>
  <si>
    <t>налоги</t>
  </si>
  <si>
    <t>Коомунальные расходы</t>
  </si>
  <si>
    <t>приобретения</t>
  </si>
  <si>
    <t>111  год</t>
  </si>
  <si>
    <t>отоплен за отопительый сезон</t>
  </si>
  <si>
    <t>в месяц отоп</t>
  </si>
  <si>
    <t>эл/энергия</t>
  </si>
  <si>
    <t>услуги связи</t>
  </si>
  <si>
    <t>вода канализ</t>
  </si>
  <si>
    <t>учебники</t>
  </si>
  <si>
    <t xml:space="preserve">Общие затраты школ </t>
  </si>
  <si>
    <t>Ортакская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</si>
</sst>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Border="0" applyProtection="0"/>
  </cellStyleXfs>
  <cellXfs count="34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5" fontId="4" fillId="2" borderId="2" xfId="1" applyFont="1" applyFill="1" applyBorder="1" applyAlignment="1">
      <alignment horizontal="center" vertical="center" wrapText="1"/>
    </xf>
    <xf numFmtId="165" fontId="5" fillId="2" borderId="3" xfId="1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3" fontId="0" fillId="2" borderId="4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3" borderId="5" xfId="0" applyNumberFormat="1" applyFill="1" applyBorder="1" applyAlignment="1">
      <alignment horizontal="center" vertical="center" wrapText="1"/>
    </xf>
    <xf numFmtId="0" fontId="0" fillId="2" borderId="0" xfId="0" applyFill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.DESKTOP-MOUQ0A6/Downloads/&#1064;&#1058;&#1040;&#1058;%201.09.2020%20&#8212;%20&#1089;%20&#1076;&#1077;&#1078;%20&#1082;&#1083;&#1072;&#1089;&#1089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ед.асистент"/>
      <sheetName val="библиот"/>
      <sheetName val="Абай"/>
      <sheetName val="1.09 Айдабул"/>
      <sheetName val="1.09 Акколь"/>
      <sheetName val="1.09 Акадыр"/>
      <sheetName val="1.09.Алексеевка"/>
      <sheetName val="Викторовка 1.09"/>
      <sheetName val="Березн"/>
      <sheetName val="Бирл "/>
      <sheetName val="1.09. Еленовка"/>
      <sheetName val="Дол"/>
      <sheetName val="ЗСШ№1"/>
      <sheetName val="ЗКСШ"/>
      <sheetName val="ЗСШ №2"/>
      <sheetName val="1.09 Исаковка"/>
      <sheetName val="Иглик"/>
      <sheetName val="К-тан"/>
      <sheetName val="К-сая"/>
      <sheetName val="Троицк"/>
      <sheetName val=" Молодеж"/>
      <sheetName val="Ортагаш"/>
      <sheetName val="Раздольное"/>
      <sheetName val="1.09 Приречное"/>
      <sheetName val="Ортак"/>
      <sheetName val="Сейф "/>
      <sheetName val="Куропат"/>
      <sheetName val="Садовое"/>
      <sheetName val="Чаглинская СШ"/>
      <sheetName val="1.09 Симфер"/>
      <sheetName val="Азат 1"/>
      <sheetName val="А.Айдарлы"/>
      <sheetName val="Акан"/>
      <sheetName val="Барат"/>
      <sheetName val="Байт"/>
      <sheetName val="Булак НШ "/>
      <sheetName val="Гранит"/>
      <sheetName val="Зареч"/>
      <sheetName val="Донг"/>
      <sheetName val="Жолд"/>
      <sheetName val="Жылымд"/>
      <sheetName val="Караб"/>
      <sheetName val="Казахстан"/>
      <sheetName val="1.09 Кр.Кордон"/>
      <sheetName val="Карлык"/>
      <sheetName val="Кост"/>
      <sheetName val="Кошкарбай"/>
      <sheetName val="1.09 Чаглинская ОШ "/>
      <sheetName val="Кенеткуль"/>
      <sheetName val="Коктер"/>
      <sheetName val="К-егис"/>
      <sheetName val="Васильковка"/>
      <sheetName val="1.09. Мало-тюкты"/>
      <sheetName val=".Первом"/>
      <sheetName val="Пухальск"/>
      <sheetName val="Красиловка "/>
      <sheetName val="Богенб"/>
      <sheetName val="Уялы"/>
      <sheetName val="Карсак"/>
      <sheetName val="Караузек"/>
      <sheetName val="Ивановка"/>
      <sheetName val="Жанаул"/>
      <sheetName val="Павл"/>
      <sheetName val="уголки"/>
      <sheetName val="Карагай"/>
      <sheetName val="СВОД"/>
      <sheetName val="штат.ед"/>
      <sheetName val="по програме"/>
      <sheetName val="психологи"/>
      <sheetName val="113 по 003 015"/>
      <sheetName val="водители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>
        <row r="5">
          <cell r="I5">
            <v>8568146.491744794</v>
          </cell>
        </row>
        <row r="24">
          <cell r="I24">
            <v>4377014.2827690979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D10" sqref="D10"/>
    </sheetView>
  </sheetViews>
  <sheetFormatPr defaultRowHeight="15" x14ac:dyDescent="0.25"/>
  <cols>
    <col min="3" max="3" width="12.28515625" customWidth="1"/>
  </cols>
  <sheetData>
    <row r="1" spans="1:18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5"/>
    </row>
    <row r="2" spans="1:18" x14ac:dyDescent="0.25">
      <c r="A2" s="1"/>
      <c r="B2" s="6"/>
      <c r="C2" s="6"/>
      <c r="D2" s="7"/>
      <c r="E2" s="7"/>
      <c r="F2" s="7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</row>
    <row r="3" spans="1:18" ht="30" x14ac:dyDescent="0.25">
      <c r="A3" s="8"/>
      <c r="B3" s="9"/>
      <c r="C3" s="10">
        <v>44105</v>
      </c>
      <c r="D3" s="11" t="s">
        <v>1</v>
      </c>
      <c r="E3" s="11"/>
      <c r="F3" s="11"/>
      <c r="G3" s="12" t="s">
        <v>2</v>
      </c>
      <c r="H3" s="13" t="s">
        <v>3</v>
      </c>
      <c r="I3" s="13"/>
      <c r="J3" s="13"/>
      <c r="K3" s="14" t="s">
        <v>4</v>
      </c>
      <c r="L3" s="14"/>
      <c r="M3" s="14"/>
      <c r="N3" s="14"/>
      <c r="O3" s="14"/>
      <c r="P3" s="15"/>
      <c r="Q3" s="14" t="s">
        <v>5</v>
      </c>
      <c r="R3" s="16"/>
    </row>
    <row r="4" spans="1:18" ht="75" x14ac:dyDescent="0.25">
      <c r="A4" s="8"/>
      <c r="B4" s="9"/>
      <c r="C4" s="9">
        <v>111</v>
      </c>
      <c r="D4" s="17">
        <v>121</v>
      </c>
      <c r="E4" s="17">
        <v>122</v>
      </c>
      <c r="F4" s="17">
        <v>124</v>
      </c>
      <c r="G4" s="12" t="s">
        <v>6</v>
      </c>
      <c r="H4" s="18">
        <v>121</v>
      </c>
      <c r="I4" s="18">
        <v>122</v>
      </c>
      <c r="J4" s="18">
        <v>124</v>
      </c>
      <c r="K4" s="18" t="s">
        <v>7</v>
      </c>
      <c r="L4" s="18" t="s">
        <v>8</v>
      </c>
      <c r="M4" s="19" t="s">
        <v>9</v>
      </c>
      <c r="N4" s="20" t="s">
        <v>10</v>
      </c>
      <c r="O4" s="21" t="s">
        <v>11</v>
      </c>
      <c r="P4" s="21" t="s">
        <v>12</v>
      </c>
      <c r="Q4" s="14"/>
      <c r="R4" s="22" t="s">
        <v>13</v>
      </c>
    </row>
    <row r="5" spans="1:18" s="33" customFormat="1" ht="63" x14ac:dyDescent="0.25">
      <c r="A5" s="23">
        <v>1</v>
      </c>
      <c r="B5" s="24" t="s">
        <v>14</v>
      </c>
      <c r="C5" s="25">
        <f>[1]СВОД!$I$24/1000</f>
        <v>4377.0142827690979</v>
      </c>
      <c r="D5" s="26">
        <f t="shared" ref="D5" si="0">(C5-C5*10%)*6%</f>
        <v>236.3587712695313</v>
      </c>
      <c r="E5" s="26">
        <f t="shared" ref="E5" si="1">(C5-C5*10%)*3.5%</f>
        <v>137.87594990722661</v>
      </c>
      <c r="F5" s="26">
        <f t="shared" ref="F5" si="2">C5*2%</f>
        <v>87.540285655381965</v>
      </c>
      <c r="G5" s="27">
        <f t="shared" ref="G5" si="3">C5*12</f>
        <v>52524.171393229175</v>
      </c>
      <c r="H5" s="27">
        <f t="shared" ref="H5" si="4">(G5-G5*10%)*6%</f>
        <v>2836.3052552343752</v>
      </c>
      <c r="I5" s="27">
        <f t="shared" ref="I5" si="5">(G5-G5*10%)*3.5%</f>
        <v>1654.511398886719</v>
      </c>
      <c r="J5" s="27">
        <f t="shared" ref="J5" si="6">G5*2%</f>
        <v>1050.4834278645835</v>
      </c>
      <c r="K5" s="28">
        <v>6694</v>
      </c>
      <c r="L5" s="27">
        <f t="shared" ref="L5" si="7">K5/7</f>
        <v>956.28571428571433</v>
      </c>
      <c r="M5" s="29">
        <v>144.12</v>
      </c>
      <c r="N5" s="30">
        <v>159</v>
      </c>
      <c r="O5" s="31">
        <v>50</v>
      </c>
      <c r="P5"/>
      <c r="Q5"/>
      <c r="R5" s="32">
        <f t="shared" ref="R5" si="8">G5+H5+I5+J5+K5+M5+N5+O5+P5+Q5</f>
        <v>65112.591475214853</v>
      </c>
    </row>
  </sheetData>
  <mergeCells count="5">
    <mergeCell ref="B1:I1"/>
    <mergeCell ref="D3:F3"/>
    <mergeCell ref="H3:J3"/>
    <mergeCell ref="K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2020-10-09T09:45:38Z</dcterms:created>
  <dcterms:modified xsi:type="dcterms:W3CDTF">2020-10-09T09:46:41Z</dcterms:modified>
</cp:coreProperties>
</file>